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in" sheetId="1" r:id="rId4"/>
    <sheet state="visible" name="Timeline" sheetId="2" r:id="rId5"/>
  </sheets>
  <definedNames/>
  <calcPr/>
  <extLst>
    <ext uri="GoogleSheetsCustomDataVersion2">
      <go:sheetsCustomData xmlns:go="http://customooxmlschemas.google.com/" r:id="rId6" roundtripDataChecksum="VVfdlRRQgGFzy85CekRc53G8+JuCgVnInDRNGi/+wNA="/>
    </ext>
  </extLst>
</workbook>
</file>

<file path=xl/sharedStrings.xml><?xml version="1.0" encoding="utf-8"?>
<sst xmlns="http://schemas.openxmlformats.org/spreadsheetml/2006/main" count="54" uniqueCount="50">
  <si>
    <t>Key performance indicators</t>
  </si>
  <si>
    <t>Description</t>
  </si>
  <si>
    <t>Typical impact</t>
  </si>
  <si>
    <t>Calculate your annual saving</t>
  </si>
  <si>
    <t>Planner productivity</t>
  </si>
  <si>
    <t>Planners quite often spend many hours collecting data and manually adjusting plans.
An APS tool will the reduce the effort required in this, freeing up the time of the planners in more added-value work.</t>
  </si>
  <si>
    <t>15% - 30%</t>
  </si>
  <si>
    <t xml:space="preserve"> = hours saved every week from planners</t>
  </si>
  <si>
    <t xml:space="preserve"> * cost per hour</t>
  </si>
  <si>
    <t>= yearly labor saving</t>
  </si>
  <si>
    <t>Reduce errors</t>
  </si>
  <si>
    <t>Humans make mistakes, which can be costly in your supply chain.
An APS tool will automate processes and calculations, which will reduce the occurrences of mistakes.
It will also help anticipating problems and bottlenecks, and improve visibility</t>
  </si>
  <si>
    <t>6 - 36 / year</t>
  </si>
  <si>
    <t>= number of avoided errors per year</t>
  </si>
  <si>
    <t xml:space="preserve"> * cost per error</t>
  </si>
  <si>
    <t>= yearly cost of errors</t>
  </si>
  <si>
    <t>Reduced inventory</t>
  </si>
  <si>
    <t>Having the right stock levels across your supply chain is important for many businesses. 
Far too many businesses rely excessively on high inventory levels to operate smoothly.
An APS tool allows a company to keep operating smoothly with lower inventory levels.</t>
  </si>
  <si>
    <t>"= average inventory value</t>
  </si>
  <si>
    <t>* percentage reduction</t>
  </si>
  <si>
    <t>= one-off inventory reduction</t>
  </si>
  <si>
    <t>Reduced work in progress</t>
  </si>
  <si>
    <t>An APS tool can intelligently plan all material and capacity, considering many constraints simultaneously.
Your supply chain will work smoother will less work-in-progress in the supply chain.</t>
  </si>
  <si>
    <t>20% - 50%</t>
  </si>
  <si>
    <t xml:space="preserve">= average work in progress value </t>
  </si>
  <si>
    <t>= one-off WIP reduction</t>
  </si>
  <si>
    <t>Increase on time delivery</t>
  </si>
  <si>
    <t>Meeting and exceeding customer's expectations is critical in today's markets.
Delivering customer orders on the promised availability date will avoid penalties, avoid losing sales, increase customer satisfaction and boost repeat sales.
In most indrustries this financial impact of this metric is hard to estimate quantitatively.</t>
  </si>
  <si>
    <t>30% - 70%</t>
  </si>
  <si>
    <t>Improved asset utilization</t>
  </si>
  <si>
    <t xml:space="preserve">An APS tool will improve the utilization of critical bottlenecks - either machines, personnel or materials.
It minimizes changeover times on resources, and intelligently optimizes the plan around the bottlenecks.
It also provides the ability to proactive anticipate bottlenecks, rather than reacting to problems after they occur. </t>
  </si>
  <si>
    <t>5% - 10%</t>
  </si>
  <si>
    <t>Improved forecast accuracy</t>
  </si>
  <si>
    <t>An accurate and efficient forecasting process enables collaboration of all departments in establishing a common view on the expected future demand.
Indirectly it will further boost the quantifyiable metrics that are shown at the top.</t>
  </si>
  <si>
    <t>5% - 20%</t>
  </si>
  <si>
    <t>Total benefits</t>
  </si>
  <si>
    <t>one-off benefits</t>
  </si>
  <si>
    <t>recurring benefits</t>
  </si>
  <si>
    <t>The results provided by this ROI calculator are estimates based on general industry data and user inputs. Actual savings and efficiency gains may vary depending on specific business conditions and usage. For a personalized analysis, please contact our team.</t>
  </si>
  <si>
    <t>Year 1</t>
  </si>
  <si>
    <t>Year 2</t>
  </si>
  <si>
    <t>Year 3</t>
  </si>
  <si>
    <t>Year 4</t>
  </si>
  <si>
    <t>Cost</t>
  </si>
  <si>
    <t>Benefit</t>
  </si>
  <si>
    <t>Saving 
= benefit - cost</t>
  </si>
  <si>
    <t>Cumulative cost</t>
  </si>
  <si>
    <t>Cumulative benefit</t>
  </si>
  <si>
    <t>Cumulative savings</t>
  </si>
  <si>
    <t>ROI</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</si>
</sst>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quot;$&quot;#,##0.00"/>
  </numFmts>
  <fonts count="7">
    <font>
      <sz val="10.0"/>
      <color rgb="FF000000"/>
      <name val="Arial"/>
      <scheme val="minor"/>
    </font>
    <font>
      <b/>
      <sz val="10.0"/>
      <color theme="1"/>
      <name val="Arial"/>
    </font>
    <font/>
    <font>
      <sz val="10.0"/>
      <color theme="1"/>
      <name val="Arial"/>
    </font>
    <font>
      <b/>
      <u/>
      <color rgb="FF0000FF"/>
    </font>
    <font>
      <b/>
      <sz val="10.0"/>
      <color theme="0"/>
      <name val="Arial"/>
    </font>
    <font>
      <sz val="10.0"/>
      <color rgb="FF000000"/>
      <name val="Arial"/>
    </font>
  </fonts>
  <fills count="5">
    <fill>
      <patternFill patternType="none"/>
    </fill>
    <fill>
      <patternFill patternType="lightGray"/>
    </fill>
    <fill>
      <patternFill patternType="solid">
        <fgColor rgb="FF8DB5F8"/>
        <bgColor rgb="FF8DB5F8"/>
      </patternFill>
    </fill>
    <fill>
      <patternFill patternType="solid">
        <fgColor rgb="FF00B0F0"/>
        <bgColor rgb="FF00B0F0"/>
      </patternFill>
    </fill>
    <fill>
      <patternFill patternType="solid">
        <fgColor rgb="FF7AD592"/>
        <bgColor rgb="FF7AD592"/>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right/>
      <top/>
      <bottom style="thin">
        <color rgb="FF000000"/>
      </bottom>
    </border>
    <border>
      <left/>
      <right/>
      <top/>
      <bottom style="thin">
        <color rgb="FF000000"/>
      </bottom>
    </border>
    <border>
      <right style="thin">
        <color rgb="FF000000"/>
      </right>
      <bottom style="thin">
        <color rgb="FF000000"/>
      </bottom>
    </border>
    <border>
      <left style="thin">
        <color rgb="FF000000"/>
      </left>
      <bottom style="thin">
        <color rgb="FF000000"/>
      </bottom>
    </border>
    <border>
      <bottom style="thin">
        <color rgb="FF000000"/>
      </bottom>
    </border>
    <border>
      <left/>
      <right/>
      <top/>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1" numFmtId="0" xfId="0" applyAlignment="1" applyBorder="1" applyFont="1">
      <alignment horizontal="center"/>
    </xf>
    <xf borderId="3" fillId="0" fontId="2" numFmtId="0" xfId="0" applyBorder="1" applyFont="1"/>
    <xf borderId="4" fillId="0" fontId="2" numFmtId="0" xfId="0" applyBorder="1" applyFont="1"/>
    <xf borderId="5" fillId="0" fontId="3" numFmtId="0" xfId="0" applyAlignment="1" applyBorder="1" applyFont="1">
      <alignment horizontal="center" vertical="center"/>
    </xf>
    <xf borderId="5" fillId="0" fontId="3" numFmtId="0" xfId="0" applyAlignment="1" applyBorder="1" applyFont="1">
      <alignment shrinkToFit="0" vertical="center" wrapText="1"/>
    </xf>
    <xf quotePrefix="1" borderId="6" fillId="0" fontId="3" numFmtId="0" xfId="0" applyBorder="1" applyFont="1"/>
    <xf quotePrefix="1" borderId="7" fillId="0" fontId="3" numFmtId="0" xfId="0" applyBorder="1" applyFont="1"/>
    <xf quotePrefix="1" borderId="8" fillId="0" fontId="3" numFmtId="0" xfId="0" applyBorder="1" applyFont="1"/>
    <xf borderId="9" fillId="0" fontId="2" numFmtId="0" xfId="0" applyBorder="1" applyFont="1"/>
    <xf borderId="10" fillId="2" fontId="3" numFmtId="0" xfId="0" applyBorder="1" applyFill="1" applyFont="1"/>
    <xf borderId="11" fillId="2" fontId="3" numFmtId="164" xfId="0" applyBorder="1" applyFont="1" applyNumberFormat="1"/>
    <xf borderId="12" fillId="0" fontId="3" numFmtId="164" xfId="0" applyBorder="1" applyFont="1" applyNumberFormat="1"/>
    <xf borderId="11" fillId="2" fontId="3" numFmtId="10" xfId="0" applyBorder="1" applyFont="1" applyNumberFormat="1"/>
    <xf borderId="6" fillId="0" fontId="3" numFmtId="0" xfId="0" applyBorder="1" applyFont="1"/>
    <xf borderId="7" fillId="0" fontId="3" numFmtId="0" xfId="0" applyBorder="1" applyFont="1"/>
    <xf borderId="8" fillId="0" fontId="3" numFmtId="0" xfId="0" applyBorder="1" applyFont="1"/>
    <xf borderId="13" fillId="0" fontId="3" numFmtId="0" xfId="0" applyBorder="1" applyFont="1"/>
    <xf borderId="14" fillId="0" fontId="3" numFmtId="0" xfId="0" applyBorder="1" applyFont="1"/>
    <xf borderId="12" fillId="0" fontId="3" numFmtId="0" xfId="0" applyBorder="1" applyFont="1"/>
    <xf borderId="0" fillId="0" fontId="1" numFmtId="0" xfId="0" applyFont="1"/>
    <xf borderId="0" fillId="0" fontId="3" numFmtId="0" xfId="0" applyAlignment="1" applyFont="1">
      <alignment readingOrder="0"/>
    </xf>
    <xf borderId="0" fillId="0" fontId="3" numFmtId="164" xfId="0" applyFont="1" applyNumberFormat="1"/>
    <xf borderId="0" fillId="0" fontId="3" numFmtId="0" xfId="0" applyFont="1"/>
    <xf borderId="15" fillId="0" fontId="3" numFmtId="164" xfId="0" applyBorder="1" applyFont="1" applyNumberFormat="1"/>
    <xf borderId="0" fillId="0" fontId="4" numFmtId="0" xfId="0" applyAlignment="1" applyFont="1">
      <alignment readingOrder="0"/>
    </xf>
    <xf borderId="1" fillId="3" fontId="1" numFmtId="0" xfId="0" applyAlignment="1" applyBorder="1" applyFill="1" applyFont="1">
      <alignment horizontal="center"/>
    </xf>
    <xf borderId="1" fillId="3" fontId="5" numFmtId="0" xfId="0" applyAlignment="1" applyBorder="1" applyFont="1">
      <alignment horizontal="center"/>
    </xf>
    <xf borderId="1" fillId="0" fontId="3" numFmtId="165" xfId="0" applyAlignment="1" applyBorder="1" applyFont="1" applyNumberFormat="1">
      <alignment horizontal="center"/>
    </xf>
    <xf borderId="1" fillId="3" fontId="5" numFmtId="0" xfId="0" applyAlignment="1" applyBorder="1" applyFont="1">
      <alignment horizontal="center" shrinkToFit="0" wrapText="1"/>
    </xf>
    <xf borderId="1" fillId="0" fontId="3" numFmtId="165" xfId="0" applyAlignment="1" applyBorder="1" applyFont="1" applyNumberFormat="1">
      <alignment horizontal="center" vertical="center"/>
    </xf>
    <xf borderId="1" fillId="4" fontId="5" numFmtId="0" xfId="0" applyAlignment="1" applyBorder="1" applyFill="1" applyFont="1">
      <alignment horizontal="center"/>
    </xf>
    <xf borderId="1" fillId="0" fontId="6"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ROI estimation</a:t>
            </a:r>
          </a:p>
        </c:rich>
      </c:tx>
      <c:layout>
        <c:manualLayout>
          <c:xMode val="edge"/>
          <c:yMode val="edge"/>
          <c:x val="0.4086248906386702"/>
          <c:y val="0.027777777777777776"/>
        </c:manualLayout>
      </c:layout>
      <c:overlay val="0"/>
    </c:title>
    <c:plotArea>
      <c:layout/>
      <c:lineChart>
        <c:ser>
          <c:idx val="0"/>
          <c:order val="0"/>
          <c:tx>
            <c:v>Cumulative cost</c:v>
          </c:tx>
          <c:spPr>
            <a:ln cmpd="sng" w="28575">
              <a:solidFill>
                <a:schemeClr val="accent1"/>
              </a:solidFill>
            </a:ln>
          </c:spPr>
          <c:marker>
            <c:symbol val="circle"/>
            <c:size val="5"/>
            <c:spPr>
              <a:solidFill>
                <a:schemeClr val="accent1"/>
              </a:solidFill>
              <a:ln cmpd="sng">
                <a:solidFill>
                  <a:schemeClr val="accent1"/>
                </a:solidFill>
              </a:ln>
            </c:spPr>
          </c:marker>
          <c:cat>
            <c:strRef>
              <c:f>Timeline!$B$1:$F$1</c:f>
            </c:strRef>
          </c:cat>
          <c:val>
            <c:numRef>
              <c:f>Timeline!$B$5:$F$5</c:f>
              <c:numCache/>
            </c:numRef>
          </c:val>
          <c:smooth val="0"/>
        </c:ser>
        <c:ser>
          <c:idx val="1"/>
          <c:order val="1"/>
          <c:tx>
            <c:v>Cumulative benefit</c:v>
          </c:tx>
          <c:spPr>
            <a:ln cmpd="sng" w="28575">
              <a:solidFill>
                <a:schemeClr val="accent1"/>
              </a:solidFill>
            </a:ln>
          </c:spPr>
          <c:marker>
            <c:symbol val="circle"/>
            <c:size val="5"/>
            <c:spPr>
              <a:solidFill>
                <a:schemeClr val="accent1"/>
              </a:solidFill>
              <a:ln cmpd="sng">
                <a:solidFill>
                  <a:schemeClr val="accent1"/>
                </a:solidFill>
              </a:ln>
            </c:spPr>
          </c:marker>
          <c:cat>
            <c:strRef>
              <c:f>Timeline!$B$1:$F$1</c:f>
            </c:strRef>
          </c:cat>
          <c:val>
            <c:numRef>
              <c:f>Timeline!$B$6:$F$6</c:f>
              <c:numCache/>
            </c:numRef>
          </c:val>
          <c:smooth val="0"/>
        </c:ser>
        <c:ser>
          <c:idx val="2"/>
          <c:order val="2"/>
          <c:tx>
            <c:v>Cumulative savings</c:v>
          </c:tx>
          <c:spPr>
            <a:ln cmpd="sng" w="28575">
              <a:solidFill>
                <a:schemeClr val="accent1"/>
              </a:solidFill>
            </a:ln>
          </c:spPr>
          <c:marker>
            <c:symbol val="circle"/>
            <c:size val="5"/>
            <c:spPr>
              <a:solidFill>
                <a:schemeClr val="accent1"/>
              </a:solidFill>
              <a:ln cmpd="sng">
                <a:solidFill>
                  <a:schemeClr val="accent1"/>
                </a:solidFill>
              </a:ln>
            </c:spPr>
          </c:marker>
          <c:cat>
            <c:strRef>
              <c:f>Timeline!$B$1:$F$1</c:f>
            </c:strRef>
          </c:cat>
          <c:val>
            <c:numRef>
              <c:f>Timeline!$B$7:$F$7</c:f>
              <c:numCache/>
            </c:numRef>
          </c:val>
          <c:smooth val="0"/>
        </c:ser>
        <c:axId val="1774370775"/>
        <c:axId val="2141308987"/>
      </c:lineChart>
      <c:catAx>
        <c:axId val="17743707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900">
                <a:solidFill>
                  <a:srgbClr val="000000"/>
                </a:solidFill>
                <a:latin typeface="+mn-lt"/>
              </a:defRPr>
            </a:pPr>
          </a:p>
        </c:txPr>
        <c:crossAx val="2141308987"/>
      </c:catAx>
      <c:valAx>
        <c:axId val="214130898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mn-lt"/>
              </a:defRPr>
            </a:pPr>
          </a:p>
        </c:txPr>
        <c:crossAx val="1774370775"/>
      </c:valAx>
    </c:plotArea>
    <c:legend>
      <c:legendPos val="b"/>
      <c:overlay val="0"/>
      <c:txPr>
        <a:bodyPr/>
        <a:lstStyle/>
        <a:p>
          <a:pPr lvl="0">
            <a:defRPr b="0" i="0" sz="90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1400">
                <a:solidFill>
                  <a:srgbClr val="757575"/>
                </a:solidFill>
                <a:latin typeface="+mn-lt"/>
              </a:defRPr>
            </a:pPr>
            <a:r>
              <a:rPr b="0" i="0" sz="1400">
                <a:solidFill>
                  <a:srgbClr val="757575"/>
                </a:solidFill>
                <a:latin typeface="+mn-lt"/>
              </a:rPr>
              <a:t>Timeline</a:t>
            </a:r>
          </a:p>
        </c:rich>
      </c:tx>
      <c:overlay val="0"/>
    </c:title>
    <c:plotArea>
      <c:layout/>
      <c:barChart>
        <c:barDir val="col"/>
        <c:ser>
          <c:idx val="0"/>
          <c:order val="0"/>
          <c:tx>
            <c:v>Year 1</c:v>
          </c:tx>
          <c:spPr>
            <a:solidFill>
              <a:schemeClr val="accent1"/>
            </a:solidFill>
            <a:ln cmpd="sng">
              <a:solidFill>
                <a:srgbClr val="000000"/>
              </a:solidFill>
            </a:ln>
          </c:spPr>
          <c:cat>
            <c:strRef>
              <c:f>Timeline!$A$2:$A$7</c:f>
            </c:strRef>
          </c:cat>
          <c:val>
            <c:numRef>
              <c:f>Timeline!$B$2:$B$7</c:f>
              <c:numCache/>
            </c:numRef>
          </c:val>
        </c:ser>
        <c:ser>
          <c:idx val="1"/>
          <c:order val="1"/>
          <c:tx>
            <c:v>Year 2</c:v>
          </c:tx>
          <c:spPr>
            <a:solidFill>
              <a:schemeClr val="accent2"/>
            </a:solidFill>
            <a:ln cmpd="sng">
              <a:solidFill>
                <a:srgbClr val="000000"/>
              </a:solidFill>
            </a:ln>
          </c:spPr>
          <c:cat>
            <c:strRef>
              <c:f>Timeline!$A$2:$A$7</c:f>
            </c:strRef>
          </c:cat>
          <c:val>
            <c:numRef>
              <c:f>Timeline!$C$2:$C$7</c:f>
              <c:numCache/>
            </c:numRef>
          </c:val>
        </c:ser>
        <c:ser>
          <c:idx val="2"/>
          <c:order val="2"/>
          <c:tx>
            <c:v>Year 3</c:v>
          </c:tx>
          <c:spPr>
            <a:solidFill>
              <a:schemeClr val="accent3"/>
            </a:solidFill>
            <a:ln cmpd="sng">
              <a:solidFill>
                <a:srgbClr val="000000"/>
              </a:solidFill>
            </a:ln>
          </c:spPr>
          <c:cat>
            <c:strRef>
              <c:f>Timeline!$A$2:$A$7</c:f>
            </c:strRef>
          </c:cat>
          <c:val>
            <c:numRef>
              <c:f>Timeline!$D$2:$D$7</c:f>
              <c:numCache/>
            </c:numRef>
          </c:val>
        </c:ser>
        <c:ser>
          <c:idx val="3"/>
          <c:order val="3"/>
          <c:tx>
            <c:v>Year 3</c:v>
          </c:tx>
          <c:spPr>
            <a:solidFill>
              <a:schemeClr val="accent4"/>
            </a:solidFill>
            <a:ln cmpd="sng">
              <a:solidFill>
                <a:srgbClr val="000000"/>
              </a:solidFill>
            </a:ln>
          </c:spPr>
          <c:cat>
            <c:strRef>
              <c:f>Timeline!$A$2:$A$7</c:f>
            </c:strRef>
          </c:cat>
          <c:val>
            <c:numRef>
              <c:f>Timeline!$E$2:$E$7</c:f>
              <c:numCache/>
            </c:numRef>
          </c:val>
        </c:ser>
        <c:ser>
          <c:idx val="4"/>
          <c:order val="4"/>
          <c:tx>
            <c:v>Year 4</c:v>
          </c:tx>
          <c:spPr>
            <a:solidFill>
              <a:schemeClr val="accent5"/>
            </a:solidFill>
            <a:ln cmpd="sng">
              <a:solidFill>
                <a:srgbClr val="000000"/>
              </a:solidFill>
            </a:ln>
          </c:spPr>
          <c:cat>
            <c:strRef>
              <c:f>Timeline!$A$2:$A$7</c:f>
            </c:strRef>
          </c:cat>
          <c:val>
            <c:numRef>
              <c:f>Timeline!$F$2:$F$7</c:f>
              <c:numCache/>
            </c:numRef>
          </c:val>
        </c:ser>
        <c:axId val="401604141"/>
        <c:axId val="196170627"/>
      </c:barChart>
      <c:catAx>
        <c:axId val="40160414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900">
                <a:solidFill>
                  <a:srgbClr val="000000"/>
                </a:solidFill>
                <a:latin typeface="+mn-lt"/>
              </a:defRPr>
            </a:pPr>
          </a:p>
        </c:txPr>
        <c:crossAx val="196170627"/>
      </c:catAx>
      <c:valAx>
        <c:axId val="19617062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mn-lt"/>
              </a:defRPr>
            </a:pPr>
          </a:p>
        </c:txPr>
        <c:crossAx val="401604141"/>
      </c:valAx>
    </c:plotArea>
    <c:legend>
      <c:legendPos val="b"/>
      <c:overlay val="0"/>
      <c:txPr>
        <a:bodyPr/>
        <a:lstStyle/>
        <a:p>
          <a:pPr lvl="0">
            <a:defRPr b="0" i="0" sz="90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114300</xdr:colOff>
      <xdr:row>17</xdr:row>
      <xdr:rowOff>85725</xdr:rowOff>
    </xdr:from>
    <xdr:ext cx="6124575" cy="4133850"/>
    <xdr:graphicFrame>
      <xdr:nvGraphicFramePr>
        <xdr:cNvPr id="567757432"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76200</xdr:colOff>
      <xdr:row>25</xdr:row>
      <xdr:rowOff>38100</xdr:rowOff>
    </xdr:from>
    <xdr:ext cx="4010025" cy="420052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10</xdr:row>
      <xdr:rowOff>19050</xdr:rowOff>
    </xdr:from>
    <xdr:ext cx="7677150" cy="2895600"/>
    <xdr:graphicFrame>
      <xdr:nvGraphicFramePr>
        <xdr:cNvPr id="1342890805" name="Chart 2"/>
        <xdr:cNvGraphicFramePr/>
      </xdr:nvGraphicFramePr>
      <xdr:xfrm>
        <a:off x="0" y="0"/>
        <a:ext cx="0" cy="0"/>
      </xdr:xfrm>
      <a:graphic>
        <a:graphicData uri="http://schemas.openxmlformats.org/drawingml/2006/chart">
          <c:chart r:id="rId1"/>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planettogether.com/contact-sale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planettogether.com/contact-sales"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7.0"/>
    <col customWidth="1" min="2" max="2" width="61.5"/>
    <col customWidth="1" min="3" max="3" width="20.13"/>
    <col customWidth="1" min="4" max="4" width="29.5"/>
    <col customWidth="1" min="5" max="5" width="19.88"/>
    <col customWidth="1" min="6" max="6" width="31.5"/>
  </cols>
  <sheetData>
    <row r="1" ht="15.75" customHeight="1"/>
    <row r="2" ht="15.75" customHeight="1"/>
    <row r="3" ht="15.75" customHeight="1">
      <c r="A3" s="1" t="s">
        <v>0</v>
      </c>
      <c r="B3" s="1" t="s">
        <v>1</v>
      </c>
      <c r="C3" s="1" t="s">
        <v>2</v>
      </c>
      <c r="D3" s="2" t="s">
        <v>3</v>
      </c>
      <c r="E3" s="3"/>
      <c r="F3" s="4"/>
    </row>
    <row r="4" ht="15.75" customHeight="1">
      <c r="A4" s="5" t="s">
        <v>4</v>
      </c>
      <c r="B4" s="6" t="s">
        <v>5</v>
      </c>
      <c r="C4" s="5" t="s">
        <v>6</v>
      </c>
      <c r="D4" s="7" t="s">
        <v>7</v>
      </c>
      <c r="E4" s="8" t="s">
        <v>8</v>
      </c>
      <c r="F4" s="9" t="s">
        <v>9</v>
      </c>
    </row>
    <row r="5" ht="33.75" customHeight="1">
      <c r="A5" s="10"/>
      <c r="B5" s="10"/>
      <c r="C5" s="10"/>
      <c r="D5" s="11">
        <v>8.0</v>
      </c>
      <c r="E5" s="12">
        <v>25.0</v>
      </c>
      <c r="F5" s="13">
        <f>D5*E5*52</f>
        <v>10400</v>
      </c>
    </row>
    <row r="6" ht="15.75" customHeight="1">
      <c r="A6" s="5" t="s">
        <v>10</v>
      </c>
      <c r="B6" s="6" t="s">
        <v>11</v>
      </c>
      <c r="C6" s="5" t="s">
        <v>12</v>
      </c>
      <c r="D6" s="7" t="s">
        <v>13</v>
      </c>
      <c r="E6" s="8" t="s">
        <v>14</v>
      </c>
      <c r="F6" s="9" t="s">
        <v>15</v>
      </c>
    </row>
    <row r="7" ht="39.0" customHeight="1">
      <c r="A7" s="10"/>
      <c r="B7" s="10"/>
      <c r="C7" s="10"/>
      <c r="D7" s="11">
        <v>10.0</v>
      </c>
      <c r="E7" s="12">
        <v>5000.0</v>
      </c>
      <c r="F7" s="13">
        <f>D7*E7</f>
        <v>50000</v>
      </c>
    </row>
    <row r="8" ht="15.75" customHeight="1">
      <c r="A8" s="5" t="s">
        <v>16</v>
      </c>
      <c r="B8" s="6" t="s">
        <v>17</v>
      </c>
      <c r="C8" s="5" t="s">
        <v>6</v>
      </c>
      <c r="D8" s="7" t="s">
        <v>18</v>
      </c>
      <c r="E8" s="8" t="s">
        <v>19</v>
      </c>
      <c r="F8" s="9" t="s">
        <v>20</v>
      </c>
    </row>
    <row r="9" ht="32.25" customHeight="1">
      <c r="A9" s="10"/>
      <c r="B9" s="10"/>
      <c r="C9" s="10"/>
      <c r="D9" s="12">
        <v>800000.0</v>
      </c>
      <c r="E9" s="14">
        <v>0.15</v>
      </c>
      <c r="F9" s="13">
        <f>E9*D9</f>
        <v>120000</v>
      </c>
    </row>
    <row r="10" ht="15.75" customHeight="1">
      <c r="A10" s="5" t="s">
        <v>21</v>
      </c>
      <c r="B10" s="6" t="s">
        <v>22</v>
      </c>
      <c r="C10" s="5" t="s">
        <v>23</v>
      </c>
      <c r="D10" s="7" t="s">
        <v>24</v>
      </c>
      <c r="E10" s="8" t="s">
        <v>19</v>
      </c>
      <c r="F10" s="9" t="s">
        <v>25</v>
      </c>
    </row>
    <row r="11" ht="32.25" customHeight="1">
      <c r="A11" s="10"/>
      <c r="B11" s="10"/>
      <c r="C11" s="10"/>
      <c r="D11" s="12">
        <v>300000.0</v>
      </c>
      <c r="E11" s="14">
        <v>0.1</v>
      </c>
      <c r="F11" s="13">
        <f>E11*D11</f>
        <v>30000</v>
      </c>
    </row>
    <row r="12" ht="15.75" customHeight="1">
      <c r="A12" s="5" t="s">
        <v>26</v>
      </c>
      <c r="B12" s="6" t="s">
        <v>27</v>
      </c>
      <c r="C12" s="5" t="s">
        <v>28</v>
      </c>
      <c r="D12" s="15"/>
      <c r="E12" s="16"/>
      <c r="F12" s="17"/>
    </row>
    <row r="13" ht="34.5" customHeight="1">
      <c r="A13" s="10"/>
      <c r="B13" s="10"/>
      <c r="C13" s="10"/>
      <c r="D13" s="18"/>
      <c r="E13" s="19"/>
      <c r="F13" s="20"/>
    </row>
    <row r="14" ht="15.75" customHeight="1">
      <c r="A14" s="5" t="s">
        <v>29</v>
      </c>
      <c r="B14" s="6" t="s">
        <v>30</v>
      </c>
      <c r="C14" s="5" t="s">
        <v>31</v>
      </c>
      <c r="D14" s="15"/>
      <c r="E14" s="16"/>
      <c r="F14" s="17"/>
    </row>
    <row r="15" ht="56.25" customHeight="1">
      <c r="A15" s="10"/>
      <c r="B15" s="10"/>
      <c r="C15" s="10"/>
      <c r="D15" s="18"/>
      <c r="E15" s="19"/>
      <c r="F15" s="20"/>
    </row>
    <row r="16" ht="15.75" customHeight="1">
      <c r="A16" s="5" t="s">
        <v>32</v>
      </c>
      <c r="B16" s="6" t="s">
        <v>33</v>
      </c>
      <c r="C16" s="5" t="s">
        <v>34</v>
      </c>
      <c r="D16" s="15"/>
      <c r="E16" s="16"/>
      <c r="F16" s="17"/>
    </row>
    <row r="17" ht="30.0" customHeight="1">
      <c r="A17" s="10"/>
      <c r="B17" s="10"/>
      <c r="C17" s="10"/>
      <c r="D17" s="18"/>
      <c r="E17" s="19"/>
      <c r="F17" s="20"/>
    </row>
    <row r="18" ht="15.75" customHeight="1"/>
    <row r="19" ht="15.75" customHeight="1">
      <c r="A19" s="21" t="s">
        <v>35</v>
      </c>
      <c r="B19" s="22" t="s">
        <v>36</v>
      </c>
      <c r="C19" s="23">
        <f>F9+F11</f>
        <v>150000</v>
      </c>
    </row>
    <row r="20" ht="15.75" customHeight="1">
      <c r="B20" s="24" t="s">
        <v>37</v>
      </c>
      <c r="C20" s="23">
        <f>F5+F7</f>
        <v>60400</v>
      </c>
    </row>
    <row r="21" ht="15.75" customHeight="1"/>
    <row r="22" ht="15.75" customHeight="1">
      <c r="A22" s="21"/>
      <c r="B22" s="22"/>
      <c r="C22" s="25"/>
    </row>
    <row r="23" ht="15.75" customHeight="1">
      <c r="B23" s="22"/>
      <c r="C23" s="25"/>
    </row>
    <row r="24" ht="15.75" customHeight="1"/>
    <row r="25" ht="15.75" customHeight="1">
      <c r="A25" s="21"/>
      <c r="B25" s="21"/>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c r="A49" s="26" t="s">
        <v>38</v>
      </c>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2">
    <mergeCell ref="D3:F3"/>
    <mergeCell ref="A4:A5"/>
    <mergeCell ref="B4:B5"/>
    <mergeCell ref="C4:C5"/>
    <mergeCell ref="A6:A7"/>
    <mergeCell ref="B6:B7"/>
    <mergeCell ref="C6:C7"/>
    <mergeCell ref="B12:B13"/>
    <mergeCell ref="C12:C13"/>
    <mergeCell ref="A14:A15"/>
    <mergeCell ref="B14:B15"/>
    <mergeCell ref="C14:C15"/>
    <mergeCell ref="A16:A17"/>
    <mergeCell ref="B16:B17"/>
    <mergeCell ref="C16:C17"/>
    <mergeCell ref="A8:A9"/>
    <mergeCell ref="B8:B9"/>
    <mergeCell ref="C8:C9"/>
    <mergeCell ref="A10:A11"/>
    <mergeCell ref="B10:B11"/>
    <mergeCell ref="C10:C11"/>
    <mergeCell ref="A12:A13"/>
  </mergeCells>
  <hyperlinks>
    <hyperlink r:id="rId1" ref="A49"/>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15.25"/>
    <col customWidth="1" min="7" max="26" width="7.63"/>
  </cols>
  <sheetData>
    <row r="1" ht="12.0" customHeight="1">
      <c r="A1" s="27"/>
      <c r="B1" s="28" t="s">
        <v>39</v>
      </c>
      <c r="C1" s="28" t="s">
        <v>40</v>
      </c>
      <c r="D1" s="28" t="s">
        <v>41</v>
      </c>
      <c r="E1" s="28" t="s">
        <v>41</v>
      </c>
      <c r="F1" s="28" t="s">
        <v>42</v>
      </c>
    </row>
    <row r="2" ht="12.0" customHeight="1">
      <c r="A2" s="28" t="s">
        <v>43</v>
      </c>
      <c r="B2" s="29">
        <f>Main!C22+Main!C23</f>
        <v>0</v>
      </c>
      <c r="C2" s="29" t="str">
        <f>Main!C23</f>
        <v/>
      </c>
      <c r="D2" s="29" t="str">
        <f>Main!C23</f>
        <v/>
      </c>
      <c r="E2" s="29" t="str">
        <f>Main!C23</f>
        <v/>
      </c>
      <c r="F2" s="29" t="str">
        <f>Main!C23</f>
        <v/>
      </c>
    </row>
    <row r="3" ht="12.0" customHeight="1">
      <c r="A3" s="28" t="s">
        <v>44</v>
      </c>
      <c r="B3" s="29">
        <f>Main!C19</f>
        <v>150000</v>
      </c>
      <c r="C3" s="29">
        <f>Main!C20</f>
        <v>60400</v>
      </c>
      <c r="D3" s="29">
        <f>Main!C20</f>
        <v>60400</v>
      </c>
      <c r="E3" s="29">
        <f>Main!C20</f>
        <v>60400</v>
      </c>
      <c r="F3" s="29">
        <f>Main!C20</f>
        <v>60400</v>
      </c>
    </row>
    <row r="4" ht="12.0" customHeight="1">
      <c r="A4" s="30" t="s">
        <v>45</v>
      </c>
      <c r="B4" s="31">
        <f t="shared" ref="B4:F4" si="1">B3-B2</f>
        <v>150000</v>
      </c>
      <c r="C4" s="31">
        <f t="shared" si="1"/>
        <v>60400</v>
      </c>
      <c r="D4" s="31">
        <f t="shared" si="1"/>
        <v>60400</v>
      </c>
      <c r="E4" s="31">
        <f t="shared" si="1"/>
        <v>60400</v>
      </c>
      <c r="F4" s="31">
        <f t="shared" si="1"/>
        <v>60400</v>
      </c>
    </row>
    <row r="5" ht="12.0" customHeight="1">
      <c r="A5" s="28" t="s">
        <v>46</v>
      </c>
      <c r="B5" s="31">
        <f t="shared" ref="B5:B6" si="3">B2</f>
        <v>0</v>
      </c>
      <c r="C5" s="31">
        <f t="shared" ref="C5:F5" si="2">B5+C2</f>
        <v>0</v>
      </c>
      <c r="D5" s="31">
        <f t="shared" si="2"/>
        <v>0</v>
      </c>
      <c r="E5" s="31">
        <f t="shared" si="2"/>
        <v>0</v>
      </c>
      <c r="F5" s="31">
        <f t="shared" si="2"/>
        <v>0</v>
      </c>
    </row>
    <row r="6" ht="12.0" customHeight="1">
      <c r="A6" s="28" t="s">
        <v>47</v>
      </c>
      <c r="B6" s="31">
        <f t="shared" si="3"/>
        <v>150000</v>
      </c>
      <c r="C6" s="31">
        <f t="shared" ref="C6:F6" si="4">B6+C3</f>
        <v>210400</v>
      </c>
      <c r="D6" s="31">
        <f t="shared" si="4"/>
        <v>270800</v>
      </c>
      <c r="E6" s="31">
        <f t="shared" si="4"/>
        <v>331200</v>
      </c>
      <c r="F6" s="31">
        <f t="shared" si="4"/>
        <v>391600</v>
      </c>
    </row>
    <row r="7" ht="12.0" customHeight="1">
      <c r="A7" s="28" t="s">
        <v>48</v>
      </c>
      <c r="B7" s="31">
        <f>B3-B2</f>
        <v>150000</v>
      </c>
      <c r="C7" s="31">
        <f t="shared" ref="C7:F7" si="5">B7+C4</f>
        <v>210400</v>
      </c>
      <c r="D7" s="31">
        <f t="shared" si="5"/>
        <v>270800</v>
      </c>
      <c r="E7" s="31">
        <f t="shared" si="5"/>
        <v>331200</v>
      </c>
      <c r="F7" s="31">
        <f t="shared" si="5"/>
        <v>391600</v>
      </c>
    </row>
    <row r="8" ht="12.0" customHeight="1"/>
    <row r="9" ht="12.0" customHeight="1">
      <c r="A9" s="32" t="s">
        <v>49</v>
      </c>
      <c r="B9" s="33" t="str">
        <f>IF(B7&gt;0,ROUND(B5/B6*12,0),IF(C7&gt;0,ROUND(C5/C6*24,0),IF(D7&gt;0,ROUND(D5/D6*36,0),IF(E7&gt;0,ROUND(E5/E6*48,0),IF(F7&gt;0,ROUND(F5/F6*60,0),":-( too many")))))&amp;" months"</f>
        <v>0 months</v>
      </c>
    </row>
    <row r="10" ht="12.0" customHeight="1"/>
    <row r="11" ht="12.0" customHeight="1"/>
    <row r="12" ht="12.0" customHeight="1"/>
    <row r="13" ht="12.0" customHeight="1"/>
    <row r="14" ht="12.0" customHeight="1"/>
    <row r="15" ht="12.0" customHeight="1"/>
    <row r="16" ht="12.0" customHeight="1"/>
    <row r="17" ht="12.0" customHeight="1"/>
    <row r="18" ht="12.0" customHeight="1"/>
    <row r="19" ht="12.0" customHeight="1"/>
    <row r="20" ht="12.0" customHeight="1"/>
    <row r="21" ht="12.0" customHeight="1"/>
    <row r="22" ht="12.0" customHeight="1"/>
    <row r="23" ht="12.0" customHeight="1"/>
    <row r="24" ht="12.0" customHeight="1"/>
    <row r="25" ht="12.0" customHeight="1"/>
    <row r="26" ht="12.0" customHeight="1"/>
    <row r="27" ht="12.0" customHeight="1"/>
    <row r="28" ht="12.0" customHeight="1"/>
    <row r="29" ht="12.0" customHeight="1"/>
    <row r="30" ht="12.0" customHeight="1"/>
    <row r="31" ht="12.0" customHeight="1"/>
    <row r="32" ht="12.0" customHeight="1">
      <c r="A32" s="26" t="s">
        <v>38</v>
      </c>
    </row>
    <row r="33" ht="12.0" customHeight="1"/>
    <row r="34" ht="12.0" customHeight="1"/>
    <row r="35" ht="12.0" customHeight="1"/>
    <row r="36" ht="12.0" customHeight="1"/>
    <row r="37" ht="12.0" customHeight="1"/>
    <row r="38" ht="12.0" customHeight="1"/>
    <row r="39" ht="12.0" customHeight="1"/>
    <row r="40" ht="12.0" customHeight="1"/>
    <row r="41" ht="12.0" customHeight="1"/>
    <row r="42" ht="12.0" customHeight="1"/>
    <row r="43" ht="12.0" customHeight="1"/>
    <row r="44" ht="12.0" customHeight="1"/>
    <row r="45" ht="12.0" customHeight="1"/>
    <row r="46" ht="12.0" customHeight="1"/>
    <row r="47" ht="12.0" customHeight="1"/>
    <row r="48" ht="12.0" customHeight="1"/>
    <row r="49" ht="12.0" customHeight="1"/>
    <row r="50" ht="12.0" customHeight="1"/>
    <row r="51" ht="12.0" customHeight="1"/>
    <row r="52" ht="12.0" customHeight="1"/>
    <row r="53" ht="12.0" customHeight="1"/>
    <row r="54" ht="12.0" customHeight="1"/>
    <row r="55" ht="12.0" customHeight="1"/>
    <row r="56" ht="12.0" customHeight="1"/>
    <row r="57" ht="12.0" customHeight="1"/>
    <row r="58" ht="12.0" customHeight="1"/>
    <row r="59" ht="12.0" customHeight="1"/>
    <row r="60" ht="12.0" customHeight="1"/>
    <row r="61" ht="12.0" customHeight="1"/>
    <row r="62" ht="12.0" customHeight="1"/>
    <row r="63" ht="12.0" customHeight="1"/>
    <row r="64" ht="12.0" customHeight="1"/>
    <row r="65" ht="12.0" customHeight="1"/>
    <row r="66" ht="12.0" customHeight="1"/>
    <row r="67" ht="12.0" customHeight="1"/>
    <row r="68" ht="12.0" customHeight="1"/>
    <row r="69" ht="12.0" customHeight="1"/>
    <row r="70" ht="12.0" customHeight="1"/>
    <row r="71" ht="12.0" customHeight="1"/>
    <row r="72" ht="12.0" customHeight="1"/>
    <row r="73" ht="12.0" customHeight="1"/>
    <row r="74" ht="12.0" customHeight="1"/>
    <row r="75" ht="12.0" customHeight="1"/>
    <row r="76" ht="12.0" customHeight="1"/>
    <row r="77" ht="12.0" customHeight="1"/>
    <row r="78" ht="12.0" customHeight="1"/>
    <row r="79" ht="12.0" customHeight="1"/>
    <row r="80" ht="12.0" customHeight="1"/>
    <row r="81" ht="12.0" customHeight="1"/>
    <row r="82" ht="12.0" customHeight="1"/>
    <row r="83" ht="12.0" customHeight="1"/>
    <row r="84" ht="12.0" customHeight="1"/>
    <row r="85" ht="12.0" customHeight="1"/>
    <row r="86" ht="12.0" customHeight="1"/>
    <row r="87" ht="12.0" customHeight="1"/>
    <row r="88" ht="12.0" customHeight="1"/>
    <row r="89" ht="12.0" customHeight="1"/>
    <row r="90" ht="12.0" customHeight="1"/>
    <row r="91" ht="12.0" customHeight="1"/>
    <row r="92" ht="12.0" customHeight="1"/>
    <row r="93" ht="12.0" customHeight="1"/>
    <row r="94" ht="12.0" customHeight="1"/>
    <row r="95" ht="12.0" customHeight="1"/>
    <row r="96" ht="12.0" customHeight="1"/>
    <row r="97" ht="12.0" customHeight="1"/>
    <row r="98" ht="12.0" customHeight="1"/>
    <row r="99" ht="12.0" customHeight="1"/>
    <row r="100" ht="12.0" customHeight="1"/>
    <row r="101" ht="12.0" customHeight="1"/>
    <row r="102" ht="12.0" customHeight="1"/>
    <row r="103" ht="12.0" customHeight="1"/>
    <row r="104" ht="12.0" customHeight="1"/>
    <row r="105" ht="12.0" customHeight="1"/>
    <row r="106" ht="12.0" customHeight="1"/>
    <row r="107" ht="12.0" customHeight="1"/>
    <row r="108" ht="12.0" customHeight="1"/>
    <row r="109" ht="12.0" customHeight="1"/>
    <row r="110" ht="12.0" customHeight="1"/>
    <row r="111" ht="12.0" customHeight="1"/>
    <row r="112" ht="12.0" customHeight="1"/>
    <row r="113" ht="12.0" customHeight="1"/>
    <row r="114" ht="12.0" customHeight="1"/>
    <row r="115" ht="12.0" customHeight="1"/>
    <row r="116" ht="12.0" customHeight="1"/>
    <row r="117" ht="12.0" customHeight="1"/>
    <row r="118" ht="12.0" customHeight="1"/>
    <row r="119" ht="12.0" customHeight="1"/>
    <row r="120" ht="12.0" customHeight="1"/>
    <row r="121" ht="12.0" customHeight="1"/>
    <row r="122" ht="12.0" customHeight="1"/>
    <row r="123" ht="12.0" customHeight="1"/>
    <row r="124" ht="12.0" customHeight="1"/>
    <row r="125" ht="12.0" customHeight="1"/>
    <row r="126" ht="12.0" customHeight="1"/>
    <row r="127" ht="12.0" customHeight="1"/>
    <row r="128" ht="12.0" customHeight="1"/>
    <row r="129" ht="12.0" customHeight="1"/>
    <row r="130" ht="12.0" customHeight="1"/>
    <row r="131" ht="12.0" customHeight="1"/>
    <row r="132" ht="12.0" customHeight="1"/>
    <row r="133" ht="12.0" customHeight="1"/>
    <row r="134" ht="12.0" customHeight="1"/>
    <row r="135" ht="12.0" customHeight="1"/>
    <row r="136" ht="12.0" customHeight="1"/>
    <row r="137" ht="12.0" customHeight="1"/>
    <row r="138" ht="12.0" customHeight="1"/>
    <row r="139" ht="12.0" customHeight="1"/>
    <row r="140" ht="12.0" customHeight="1"/>
    <row r="141" ht="12.0" customHeight="1"/>
    <row r="142" ht="12.0" customHeight="1"/>
    <row r="143" ht="12.0" customHeight="1"/>
    <row r="144" ht="12.0" customHeight="1"/>
    <row r="145" ht="12.0" customHeight="1"/>
    <row r="146" ht="12.0" customHeight="1"/>
    <row r="147" ht="12.0" customHeight="1"/>
    <row r="148" ht="12.0" customHeight="1"/>
    <row r="149" ht="12.0" customHeight="1"/>
    <row r="150" ht="12.0" customHeight="1"/>
    <row r="151" ht="12.0" customHeight="1"/>
    <row r="152" ht="12.0" customHeight="1"/>
    <row r="153" ht="12.0" customHeight="1"/>
    <row r="154" ht="12.0" customHeight="1"/>
    <row r="155" ht="12.0" customHeight="1"/>
    <row r="156" ht="12.0" customHeight="1"/>
    <row r="157" ht="12.0" customHeight="1"/>
    <row r="158" ht="12.0" customHeight="1"/>
    <row r="159" ht="12.0" customHeight="1"/>
    <row r="160" ht="12.0" customHeight="1"/>
    <row r="161" ht="12.0" customHeight="1"/>
    <row r="162" ht="12.0" customHeight="1"/>
    <row r="163" ht="12.0" customHeight="1"/>
    <row r="164" ht="12.0" customHeight="1"/>
    <row r="165" ht="12.0" customHeight="1"/>
    <row r="166" ht="12.0" customHeight="1"/>
    <row r="167" ht="12.0" customHeight="1"/>
    <row r="168" ht="12.0" customHeight="1"/>
    <row r="169" ht="12.0" customHeight="1"/>
    <row r="170" ht="12.0" customHeight="1"/>
    <row r="171" ht="12.0" customHeight="1"/>
    <row r="172" ht="12.0" customHeight="1"/>
    <row r="173" ht="12.0" customHeight="1"/>
    <row r="174" ht="12.0" customHeight="1"/>
    <row r="175" ht="12.0" customHeight="1"/>
    <row r="176" ht="12.0" customHeight="1"/>
    <row r="177" ht="12.0" customHeight="1"/>
    <row r="178" ht="12.0" customHeight="1"/>
    <row r="179" ht="12.0" customHeight="1"/>
    <row r="180" ht="12.0" customHeight="1"/>
    <row r="181" ht="12.0" customHeight="1"/>
    <row r="182" ht="12.0" customHeight="1"/>
    <row r="183" ht="12.0" customHeight="1"/>
    <row r="184" ht="12.0" customHeight="1"/>
    <row r="185" ht="12.0" customHeight="1"/>
    <row r="186" ht="12.0" customHeight="1"/>
    <row r="187" ht="12.0" customHeight="1"/>
    <row r="188" ht="12.0" customHeight="1"/>
    <row r="189" ht="12.0" customHeight="1"/>
    <row r="190" ht="12.0" customHeight="1"/>
    <row r="191" ht="12.0" customHeight="1"/>
    <row r="192" ht="12.0" customHeight="1"/>
    <row r="193" ht="12.0" customHeight="1"/>
    <row r="194" ht="12.0" customHeight="1"/>
    <row r="195" ht="12.0" customHeight="1"/>
    <row r="196" ht="12.0" customHeight="1"/>
    <row r="197" ht="12.0" customHeight="1"/>
    <row r="198" ht="12.0" customHeight="1"/>
    <row r="199" ht="12.0" customHeight="1"/>
    <row r="200" ht="12.0" customHeight="1"/>
    <row r="201" ht="12.0" customHeight="1"/>
    <row r="202" ht="12.0" customHeight="1"/>
    <row r="203" ht="12.0" customHeight="1"/>
    <row r="204" ht="12.0" customHeight="1"/>
    <row r="205" ht="12.0" customHeight="1"/>
    <row r="206" ht="12.0" customHeight="1"/>
    <row r="207" ht="12.0" customHeight="1"/>
    <row r="208" ht="12.0" customHeight="1"/>
    <row r="209" ht="12.0" customHeight="1"/>
    <row r="210" ht="12.0" customHeight="1"/>
    <row r="211" ht="12.0" customHeight="1"/>
    <row r="212" ht="12.0" customHeight="1"/>
    <row r="213" ht="12.0" customHeight="1"/>
    <row r="214" ht="12.0" customHeight="1"/>
    <row r="215" ht="12.0" customHeight="1"/>
    <row r="216" ht="12.0" customHeight="1"/>
    <row r="217" ht="12.0" customHeight="1"/>
    <row r="218" ht="12.0" customHeight="1"/>
    <row r="219" ht="12.0" customHeight="1"/>
    <row r="220" ht="12.0" customHeight="1"/>
    <row r="221" ht="12.0" customHeight="1"/>
    <row r="222" ht="12.0" customHeight="1"/>
    <row r="223" ht="12.0" customHeight="1"/>
    <row r="224" ht="12.0" customHeight="1"/>
    <row r="225" ht="12.0" customHeight="1"/>
    <row r="226" ht="12.0" customHeight="1"/>
    <row r="227" ht="12.0" customHeight="1"/>
    <row r="228" ht="12.0" customHeight="1"/>
    <row r="229" ht="12.0" customHeight="1"/>
    <row r="230" ht="12.0" customHeight="1"/>
    <row r="231" ht="12.0" customHeight="1"/>
    <row r="232" ht="12.0" customHeight="1"/>
    <row r="233" ht="12.0" customHeight="1"/>
    <row r="234" ht="12.0" customHeight="1"/>
    <row r="235" ht="12.0" customHeight="1"/>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sheetData>
  <hyperlinks>
    <hyperlink r:id="rId1" ref="A32"/>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2021-10-14T16:52:59Z</dcterms:created>
</cp:coreProperties>
</file>